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570" windowHeight="4785" tabRatio="934" activeTab="0"/>
  </bookViews>
  <sheets>
    <sheet name="0" sheetId="1" r:id="rId1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<sst xmlns="http://schemas.openxmlformats.org/spreadsheetml/2006/main" count="51" uniqueCount="50">
  <si>
    <t>Държавни дейности</t>
  </si>
  <si>
    <t>№</t>
  </si>
  <si>
    <t>ОБЩИНА  УГЪРЧИН</t>
  </si>
  <si>
    <t>Наименование и местонахождение на обектите</t>
  </si>
  <si>
    <t>В т.ч по източници на финансиране</t>
  </si>
  <si>
    <t>По дейности</t>
  </si>
  <si>
    <t>Целева субсидия от РБ</t>
  </si>
  <si>
    <t>Собствени бюджетни средства</t>
  </si>
  <si>
    <t>Преходен остатък</t>
  </si>
  <si>
    <t xml:space="preserve">Местни дейности </t>
  </si>
  <si>
    <t xml:space="preserve">                                ОБЩО</t>
  </si>
  <si>
    <t>А.</t>
  </si>
  <si>
    <t>В.</t>
  </si>
  <si>
    <t xml:space="preserve">Целеви трансфери </t>
  </si>
  <si>
    <t>Функция 7 „Култура, спорт, почивни дейности и религиозно дело”</t>
  </si>
  <si>
    <t>§ 51-00 - „ОСНОВЕН РЕМОНТ ДМА”</t>
  </si>
  <si>
    <t>Функция 6 „Жилищно строителство, БКС и ООС”</t>
  </si>
  <si>
    <t>„Изработване на инвестиционен проект за основен ремонт на Спортна зала „Петър Балевски”, гр.Угърчин”</t>
  </si>
  <si>
    <t>Функция 8 „Икономически дейности и услуги”</t>
  </si>
  <si>
    <t>§ 52-00 - „ПРИДОБИВАНЕ НА ДМА”</t>
  </si>
  <si>
    <t>„Строителен надзор по договор 3-113/10.01.2022 г. за обект: „Изграждане на канализационна мрежа за обект главен колектор ІІ (в дясно на река Каменица) и връзка на главен колектор ІІ с главен колектор І”</t>
  </si>
  <si>
    <t>„Изграждане на канализационна мрежа за обект главен колектор ІІ (в дясно на река Каменица) и връзка на главен колектор ІІ с главен колектор І”</t>
  </si>
  <si>
    <t>7</t>
  </si>
  <si>
    <t>8</t>
  </si>
  <si>
    <t>Извънбю-джетни с/ки и фондове ЕС</t>
  </si>
  <si>
    <t>Дофинан-сиране</t>
  </si>
  <si>
    <t xml:space="preserve"> </t>
  </si>
  <si>
    <t>Функция 5 „Социално осигуряване, подпомагане и грижи”</t>
  </si>
  <si>
    <t>„Изготвяне на инвестиционен проект във фаза „технически” и упражняване на авторски наздор по време на строителството за обект: „Обновяване и модернизиране на пешеходната зона в централната част на гр. Угърчин”</t>
  </si>
  <si>
    <t>„Изработване на технически проекти и осъществяване на авторски надзор по време на строителството за проект: „Строителство на нови и рехабилитация на съществуващи улици и тротоари на територията на община Угърчин”</t>
  </si>
  <si>
    <t>„ПСОВ с капацитет 3000 е.ж. на територията на община Угърчин”</t>
  </si>
  <si>
    <r>
      <t xml:space="preserve">ОБЩИНА УГЪРЧИН - БЮДЖЕТ 2024 г.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Приложение № 4</t>
    </r>
  </si>
  <si>
    <t>КАПИТАЛОВИ РАЗХОДИ - 2024</t>
  </si>
  <si>
    <t>„Извършване на проучвателни и проектни работи и изработване на инвестиционни проекти във фаза „Технически проект” за обекти: „Реконструкция на вътрешна водопроводна мрежа на с. Голец, община Угърчин” и „Реконструкция на вътрешна водопроводна мрежа на с. Каленик, община Угърчин”</t>
  </si>
  <si>
    <t>„Изграждане на канализационна система по улици: „Иглика”, „Юрий Гагарин”, „Хан Кубрат”, „Захари Стоянов”, „Александър Пушкин”, „Димчо Дебелянов”, „Скачка”, „Софроний Врачански”, „Освобождение”, „Осогово”, „Патриарх Евтимий”, „Пейо Яворов”, „Тракия”, „Цар Калоян”, „Мара Петлешкова”, „Люлин”, „Шейново” и „Маргарец” - гр. Угърчин”  в т.ч.: „Изграждане на канализационна мрежа по улици „Патриарх Евтимий”, „Освобождение” и „Цар Калоян” - гр. Угърчин”</t>
  </si>
  <si>
    <t>„Реконструкция на главен колектор I – ремонт на ревизионни шахти и пропадания, включващ участъци 1, 2, 3, 4 и 5”</t>
  </si>
  <si>
    <t>„Рехабилитация на общински път LOV 1203 //III-402, Български извор – Борима/ - Лесидрен в участъка от км. 0+000 при кръстовище с републикански път III-402 до км. 7+300 – трети участък от км. 6+400 до км. 7+333,13, по улица „Стара планина”, с. Лесидрен”</t>
  </si>
  <si>
    <t>„Доставка и монтаж на табло за управление и вътрешна врата на кабина с оператор на асансьорна уредба в сградата на Дом за стари хора - гр. Угърчин”</t>
  </si>
  <si>
    <t>Авторски надзор за обект: „Рехабилитация и реконструкция на общински път LOV 2201 (Бежаново-Ъглен/Драгана), Етап 1 - от км. 998.75 до км. 6988.00; Етап 2 - от км. 6988.00 до км. 10377.30; Етап 3 - от км. 10377.30 до км. 11661.75”</t>
  </si>
  <si>
    <t>„Осъществен строителен надзор при изпълнение на СМР на спортна зала в с. Кирчево, община Угърчин”</t>
  </si>
  <si>
    <t>ОБЩО ПЛАН 2024 год.</t>
  </si>
  <si>
    <t>„Изготвен доклад за оценка на съответствието на спортна зала в с. Кирчево, община Угърчин”</t>
  </si>
  <si>
    <t>Трансфери по споразуме-ние с ПУДООС/планът се нанася след получаване на трансфер/</t>
  </si>
  <si>
    <t>„Доставка на лек автомобил за нуждите на община Угърчин” по процедура чрез подбор на проектни предложения № BG06RDNP001-19.552 МИГ - Троян, Априлци, Угърчин M 7.2. „Инвестиции в създаването, подобряването или разширяването на всички видове малка по мащаби инфраструктура”</t>
  </si>
  <si>
    <t xml:space="preserve">„Строителство на нови и рехабилитация на съществуващи улици и тротоари на територията на община Угърчин”, в т.ч.: ул. „Освобождение” - гр. Угърчин; ул. „Осми март” - гр. Угърчин; ул. „Любен Каравелов” - гр. Угърчин; ул. „Тодор Комитото” - с. Лесидрен;  </t>
  </si>
  <si>
    <t>Функция 4 „Здравеопазване”</t>
  </si>
  <si>
    <t>„Доставка на фитнес оборудване”</t>
  </si>
  <si>
    <t>„Ремонт на стради - публична общинска собственост на територията на община Угърчин, в с. Лесидрен, с. Катунец, с. Сопот, с. Голец и с. Славщица”</t>
  </si>
  <si>
    <t>„Проектиране на основен ремонт на централна част на с. Каленик, с. Драгана, с. Сопот, с. Голец, с. Микре, с. Орляне и с. Славщица”</t>
  </si>
  <si>
    <t>„Ремонт на улици на територията на община Угърчин, в с. Лесидрен, с. Кирчево, с. Катунец, с. Микре, с. Голец, с. Сопот, с. Орляне и с. Славщица”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</si>
</sst>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#,##0.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2" fillId="35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3.421875" style="0" customWidth="1"/>
    <col min="2" max="2" width="53.57421875" style="0" customWidth="1"/>
    <col min="3" max="3" width="11.00390625" style="0" customWidth="1"/>
    <col min="4" max="4" width="10.28125" style="0" customWidth="1"/>
    <col min="5" max="5" width="11.140625" style="0" customWidth="1"/>
    <col min="6" max="6" width="12.140625" style="0" customWidth="1"/>
    <col min="7" max="7" width="12.28125" style="0" customWidth="1"/>
    <col min="8" max="8" width="11.140625" style="0" customWidth="1"/>
    <col min="9" max="9" width="10.8515625" style="0" customWidth="1"/>
    <col min="10" max="10" width="10.7109375" style="0" customWidth="1"/>
    <col min="11" max="11" width="11.57421875" style="0" customWidth="1"/>
    <col min="12" max="12" width="10.8515625" style="0" customWidth="1"/>
    <col min="13" max="13" width="9.7109375" style="16" hidden="1" customWidth="1"/>
    <col min="17" max="17" width="10.140625" style="0" bestFit="1" customWidth="1"/>
  </cols>
  <sheetData>
    <row r="1" spans="1:12" ht="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 t="s">
        <v>26</v>
      </c>
      <c r="I3" s="24"/>
      <c r="J3" s="24"/>
      <c r="K3" s="24"/>
      <c r="L3" s="24"/>
    </row>
    <row r="4" spans="1:12" ht="15.75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" customFormat="1" ht="15.7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7"/>
    </row>
    <row r="6" spans="1:13" s="1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7"/>
    </row>
    <row r="7" spans="1:13" s="1" customFormat="1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7"/>
    </row>
    <row r="8" spans="1:13" s="1" customFormat="1" ht="12.75">
      <c r="A8" s="46" t="s">
        <v>1</v>
      </c>
      <c r="B8" s="47" t="s">
        <v>3</v>
      </c>
      <c r="C8" s="47" t="s">
        <v>40</v>
      </c>
      <c r="D8" s="40" t="s">
        <v>4</v>
      </c>
      <c r="E8" s="48"/>
      <c r="F8" s="48"/>
      <c r="G8" s="48"/>
      <c r="H8" s="48"/>
      <c r="I8" s="41"/>
      <c r="J8" s="49" t="s">
        <v>5</v>
      </c>
      <c r="K8" s="49"/>
      <c r="L8" s="49"/>
      <c r="M8" s="17"/>
    </row>
    <row r="9" spans="1:13" s="1" customFormat="1" ht="12.75" customHeight="1">
      <c r="A9" s="46"/>
      <c r="B9" s="47"/>
      <c r="C9" s="47"/>
      <c r="D9" s="42" t="s">
        <v>6</v>
      </c>
      <c r="E9" s="38" t="s">
        <v>7</v>
      </c>
      <c r="F9" s="38" t="s">
        <v>42</v>
      </c>
      <c r="G9" s="40"/>
      <c r="H9" s="41"/>
      <c r="I9" s="19"/>
      <c r="J9" s="20"/>
      <c r="K9" s="20"/>
      <c r="L9" s="20"/>
      <c r="M9" s="17"/>
    </row>
    <row r="10" spans="1:12" ht="126" customHeight="1">
      <c r="A10" s="46"/>
      <c r="B10" s="47"/>
      <c r="C10" s="47"/>
      <c r="D10" s="43"/>
      <c r="E10" s="39"/>
      <c r="F10" s="39"/>
      <c r="G10" s="3" t="s">
        <v>8</v>
      </c>
      <c r="H10" s="3" t="s">
        <v>13</v>
      </c>
      <c r="I10" s="21" t="s">
        <v>24</v>
      </c>
      <c r="J10" s="3" t="s">
        <v>0</v>
      </c>
      <c r="K10" s="3" t="s">
        <v>25</v>
      </c>
      <c r="L10" s="3" t="s">
        <v>9</v>
      </c>
    </row>
    <row r="11" spans="1:12" ht="12.75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2" t="s">
        <v>22</v>
      </c>
      <c r="H11" s="22" t="s">
        <v>23</v>
      </c>
      <c r="I11" s="4">
        <v>9</v>
      </c>
      <c r="J11" s="4">
        <v>10</v>
      </c>
      <c r="K11" s="4">
        <v>11</v>
      </c>
      <c r="L11" s="2">
        <v>12</v>
      </c>
    </row>
    <row r="12" spans="1:12" ht="12.75">
      <c r="A12" s="5"/>
      <c r="B12" s="5" t="s">
        <v>10</v>
      </c>
      <c r="C12" s="6">
        <f aca="true" t="shared" si="0" ref="C12:L12">C13+C31</f>
        <v>13568526</v>
      </c>
      <c r="D12" s="6">
        <f t="shared" si="0"/>
        <v>1080000</v>
      </c>
      <c r="E12" s="6">
        <f t="shared" si="0"/>
        <v>741384</v>
      </c>
      <c r="F12" s="6">
        <f t="shared" si="0"/>
        <v>4282998</v>
      </c>
      <c r="G12" s="6">
        <f>G13+G31</f>
        <v>4888496</v>
      </c>
      <c r="H12" s="6">
        <f>H13+H31</f>
        <v>4884571</v>
      </c>
      <c r="I12" s="6">
        <f t="shared" si="0"/>
        <v>2575648</v>
      </c>
      <c r="J12" s="6">
        <f t="shared" si="0"/>
        <v>3925</v>
      </c>
      <c r="K12" s="6">
        <f t="shared" si="0"/>
        <v>0</v>
      </c>
      <c r="L12" s="6">
        <f t="shared" si="0"/>
        <v>13564601</v>
      </c>
    </row>
    <row r="13" spans="1:12" ht="12.75">
      <c r="A13" s="7" t="s">
        <v>11</v>
      </c>
      <c r="B13" s="8" t="s">
        <v>15</v>
      </c>
      <c r="C13" s="9">
        <f>C14+C24+C28</f>
        <v>5322298</v>
      </c>
      <c r="D13" s="9">
        <f>D14+D24+D28</f>
        <v>982221</v>
      </c>
      <c r="E13" s="9">
        <f>E14+E24+E28+E18</f>
        <v>172321</v>
      </c>
      <c r="F13" s="9">
        <f>F14+F24</f>
        <v>0</v>
      </c>
      <c r="G13" s="9">
        <f>G14+G24+G18+G28</f>
        <v>1895752</v>
      </c>
      <c r="H13" s="9">
        <f>H14+H24+H28</f>
        <v>1895752</v>
      </c>
      <c r="I13" s="9">
        <f>I14+I24</f>
        <v>2272004</v>
      </c>
      <c r="J13" s="9">
        <f>J14</f>
        <v>0</v>
      </c>
      <c r="K13" s="9">
        <f>K14+K24</f>
        <v>0</v>
      </c>
      <c r="L13" s="9">
        <f>L14+L24+L28</f>
        <v>5322298</v>
      </c>
    </row>
    <row r="14" spans="1:12" ht="30">
      <c r="A14" s="11"/>
      <c r="B14" s="12" t="s">
        <v>16</v>
      </c>
      <c r="C14" s="10">
        <f>C19+C20+C21+C22+C15+C18+C23+C16+C17</f>
        <v>4058676</v>
      </c>
      <c r="D14" s="10">
        <f>D15+D16+D17</f>
        <v>982221</v>
      </c>
      <c r="E14" s="10">
        <f>E22</f>
        <v>15121</v>
      </c>
      <c r="F14" s="10">
        <f>0</f>
        <v>0</v>
      </c>
      <c r="G14" s="10">
        <f>G19+G20+G21</f>
        <v>57330</v>
      </c>
      <c r="H14" s="23">
        <f>H19+H20+H21+H18</f>
        <v>667330</v>
      </c>
      <c r="I14" s="10">
        <f>2272004</f>
        <v>2272004</v>
      </c>
      <c r="J14" s="10">
        <f>0</f>
        <v>0</v>
      </c>
      <c r="K14" s="10">
        <f>0</f>
        <v>0</v>
      </c>
      <c r="L14" s="10">
        <f>L19+L20+L21+L22+L15+L18+L23+L16+L17</f>
        <v>4058676</v>
      </c>
    </row>
    <row r="15" spans="1:12" ht="47.25">
      <c r="A15" s="11">
        <v>1</v>
      </c>
      <c r="B15" s="37" t="s">
        <v>49</v>
      </c>
      <c r="C15" s="26">
        <v>822221</v>
      </c>
      <c r="D15" s="26">
        <v>822221</v>
      </c>
      <c r="E15" s="26"/>
      <c r="F15" s="26"/>
      <c r="G15" s="26"/>
      <c r="H15" s="27"/>
      <c r="I15" s="26"/>
      <c r="J15" s="26"/>
      <c r="K15" s="26"/>
      <c r="L15" s="26">
        <v>822221</v>
      </c>
    </row>
    <row r="16" spans="1:12" ht="51" customHeight="1">
      <c r="A16" s="11">
        <v>2</v>
      </c>
      <c r="B16" s="37" t="s">
        <v>47</v>
      </c>
      <c r="C16" s="26">
        <v>80000</v>
      </c>
      <c r="D16" s="26">
        <v>80000</v>
      </c>
      <c r="E16" s="26"/>
      <c r="F16" s="26"/>
      <c r="G16" s="26"/>
      <c r="H16" s="27"/>
      <c r="I16" s="26"/>
      <c r="J16" s="26"/>
      <c r="K16" s="26"/>
      <c r="L16" s="26">
        <v>80000</v>
      </c>
    </row>
    <row r="17" spans="1:12" ht="51" customHeight="1">
      <c r="A17" s="11">
        <v>3</v>
      </c>
      <c r="B17" s="37" t="s">
        <v>48</v>
      </c>
      <c r="C17" s="26">
        <v>80000</v>
      </c>
      <c r="D17" s="26">
        <v>80000</v>
      </c>
      <c r="E17" s="26"/>
      <c r="F17" s="26"/>
      <c r="G17" s="26"/>
      <c r="H17" s="27"/>
      <c r="I17" s="26"/>
      <c r="J17" s="26"/>
      <c r="K17" s="26"/>
      <c r="L17" s="26">
        <v>80000</v>
      </c>
    </row>
    <row r="18" spans="1:12" ht="47.25">
      <c r="A18" s="11">
        <v>4</v>
      </c>
      <c r="B18" s="37" t="s">
        <v>35</v>
      </c>
      <c r="C18" s="26">
        <v>732000</v>
      </c>
      <c r="D18" s="26"/>
      <c r="E18" s="26">
        <v>122000</v>
      </c>
      <c r="F18" s="26"/>
      <c r="G18" s="26">
        <v>610000</v>
      </c>
      <c r="H18" s="27">
        <v>610000</v>
      </c>
      <c r="I18" s="26"/>
      <c r="J18" s="26"/>
      <c r="K18" s="26"/>
      <c r="L18" s="26">
        <v>732000</v>
      </c>
    </row>
    <row r="19" spans="1:12" ht="95.25" customHeight="1">
      <c r="A19" s="11">
        <v>5</v>
      </c>
      <c r="B19" s="36" t="s">
        <v>33</v>
      </c>
      <c r="C19" s="26">
        <v>54000</v>
      </c>
      <c r="D19" s="26"/>
      <c r="E19" s="26"/>
      <c r="F19" s="26"/>
      <c r="G19" s="26">
        <v>54000</v>
      </c>
      <c r="H19" s="27">
        <v>54000</v>
      </c>
      <c r="I19" s="26"/>
      <c r="J19" s="26"/>
      <c r="K19" s="26"/>
      <c r="L19" s="26">
        <v>54000</v>
      </c>
    </row>
    <row r="20" spans="1:12" ht="77.25" customHeight="1">
      <c r="A20" s="11">
        <v>6</v>
      </c>
      <c r="B20" s="36" t="s">
        <v>28</v>
      </c>
      <c r="C20" s="26">
        <v>2160</v>
      </c>
      <c r="D20" s="26"/>
      <c r="E20" s="26"/>
      <c r="F20" s="26"/>
      <c r="G20" s="26">
        <v>2160</v>
      </c>
      <c r="H20" s="27">
        <v>2160</v>
      </c>
      <c r="I20" s="26"/>
      <c r="J20" s="26"/>
      <c r="K20" s="26"/>
      <c r="L20" s="26">
        <v>2160</v>
      </c>
    </row>
    <row r="21" spans="1:12" ht="79.5" customHeight="1">
      <c r="A21" s="11">
        <v>7</v>
      </c>
      <c r="B21" s="36" t="s">
        <v>29</v>
      </c>
      <c r="C21" s="26">
        <v>1170</v>
      </c>
      <c r="D21" s="26"/>
      <c r="E21" s="26"/>
      <c r="F21" s="26"/>
      <c r="G21" s="26">
        <v>1170</v>
      </c>
      <c r="H21" s="27">
        <v>1170</v>
      </c>
      <c r="I21" s="26"/>
      <c r="J21" s="26"/>
      <c r="K21" s="26"/>
      <c r="L21" s="26">
        <v>1170</v>
      </c>
    </row>
    <row r="22" spans="1:12" ht="72.75" customHeight="1">
      <c r="A22" s="11">
        <v>8</v>
      </c>
      <c r="B22" s="36" t="s">
        <v>20</v>
      </c>
      <c r="C22" s="26">
        <v>15121</v>
      </c>
      <c r="D22" s="26"/>
      <c r="E22" s="26">
        <v>15121</v>
      </c>
      <c r="F22" s="26"/>
      <c r="G22" s="26"/>
      <c r="H22" s="27"/>
      <c r="I22" s="26"/>
      <c r="J22" s="26"/>
      <c r="K22" s="26"/>
      <c r="L22" s="26">
        <v>15121</v>
      </c>
    </row>
    <row r="23" spans="1:12" ht="95.25" customHeight="1">
      <c r="A23" s="11">
        <v>9</v>
      </c>
      <c r="B23" s="36" t="s">
        <v>44</v>
      </c>
      <c r="C23" s="26">
        <v>2272004</v>
      </c>
      <c r="D23" s="26"/>
      <c r="E23" s="26"/>
      <c r="F23" s="26"/>
      <c r="G23" s="26"/>
      <c r="H23" s="27"/>
      <c r="I23" s="26">
        <v>2272004</v>
      </c>
      <c r="J23" s="26"/>
      <c r="K23" s="26"/>
      <c r="L23" s="26">
        <v>2272004</v>
      </c>
    </row>
    <row r="24" spans="1:12" ht="30">
      <c r="A24" s="11"/>
      <c r="B24" s="12" t="s">
        <v>14</v>
      </c>
      <c r="C24" s="10">
        <f>C25+C26+C27</f>
        <v>35200</v>
      </c>
      <c r="D24" s="10">
        <v>0</v>
      </c>
      <c r="E24" s="10">
        <v>35200</v>
      </c>
      <c r="F24" s="10">
        <v>0</v>
      </c>
      <c r="G24" s="10">
        <v>0</v>
      </c>
      <c r="H24" s="23">
        <v>0</v>
      </c>
      <c r="I24" s="10">
        <v>0</v>
      </c>
      <c r="J24" s="10">
        <v>0</v>
      </c>
      <c r="K24" s="10">
        <v>0</v>
      </c>
      <c r="L24" s="10">
        <v>35200</v>
      </c>
    </row>
    <row r="25" spans="1:12" ht="47.25">
      <c r="A25" s="11">
        <v>10</v>
      </c>
      <c r="B25" s="36" t="s">
        <v>17</v>
      </c>
      <c r="C25" s="26">
        <v>25200</v>
      </c>
      <c r="D25" s="26"/>
      <c r="E25" s="26">
        <v>25200</v>
      </c>
      <c r="F25" s="26"/>
      <c r="G25" s="26"/>
      <c r="H25" s="27"/>
      <c r="I25" s="26"/>
      <c r="J25" s="26"/>
      <c r="K25" s="26"/>
      <c r="L25" s="26">
        <v>25200</v>
      </c>
    </row>
    <row r="26" spans="1:12" ht="34.5" customHeight="1">
      <c r="A26" s="11">
        <v>11</v>
      </c>
      <c r="B26" s="36" t="s">
        <v>39</v>
      </c>
      <c r="C26" s="26">
        <v>5000</v>
      </c>
      <c r="D26" s="26"/>
      <c r="E26" s="26">
        <v>5000</v>
      </c>
      <c r="F26" s="26"/>
      <c r="G26" s="26"/>
      <c r="H26" s="27"/>
      <c r="I26" s="26"/>
      <c r="J26" s="26"/>
      <c r="K26" s="26"/>
      <c r="L26" s="26">
        <v>5000</v>
      </c>
    </row>
    <row r="27" spans="1:12" ht="31.5">
      <c r="A27" s="11">
        <v>12</v>
      </c>
      <c r="B27" s="36" t="s">
        <v>41</v>
      </c>
      <c r="C27" s="26">
        <v>5000</v>
      </c>
      <c r="D27" s="26"/>
      <c r="E27" s="26">
        <v>5000</v>
      </c>
      <c r="F27" s="26"/>
      <c r="G27" s="26"/>
      <c r="H27" s="27"/>
      <c r="I27" s="26"/>
      <c r="J27" s="26"/>
      <c r="K27" s="26"/>
      <c r="L27" s="26">
        <v>5000</v>
      </c>
    </row>
    <row r="28" spans="1:12" ht="15">
      <c r="A28" s="11"/>
      <c r="B28" s="35" t="s">
        <v>18</v>
      </c>
      <c r="C28" s="10">
        <f>C29+C30</f>
        <v>1228422</v>
      </c>
      <c r="D28" s="10">
        <f>D29</f>
        <v>0</v>
      </c>
      <c r="E28" s="10">
        <f>E29</f>
        <v>0</v>
      </c>
      <c r="F28" s="10">
        <f>F29</f>
        <v>0</v>
      </c>
      <c r="G28" s="10">
        <f>G29+G30</f>
        <v>1228422</v>
      </c>
      <c r="H28" s="23">
        <f>H29+H30</f>
        <v>1228422</v>
      </c>
      <c r="I28" s="10">
        <f>0</f>
        <v>0</v>
      </c>
      <c r="J28" s="10">
        <f>0</f>
        <v>0</v>
      </c>
      <c r="K28" s="10">
        <f>0</f>
        <v>0</v>
      </c>
      <c r="L28" s="10">
        <f>L29+L30</f>
        <v>1228422</v>
      </c>
    </row>
    <row r="29" spans="1:12" ht="86.25" customHeight="1">
      <c r="A29" s="11">
        <v>13</v>
      </c>
      <c r="B29" s="37" t="s">
        <v>36</v>
      </c>
      <c r="C29" s="26">
        <v>1200000</v>
      </c>
      <c r="D29" s="26"/>
      <c r="E29" s="26"/>
      <c r="F29" s="26"/>
      <c r="G29" s="26">
        <v>1200000</v>
      </c>
      <c r="H29" s="27">
        <v>1200000</v>
      </c>
      <c r="I29" s="26"/>
      <c r="J29" s="26"/>
      <c r="K29" s="26"/>
      <c r="L29" s="26">
        <v>1200000</v>
      </c>
    </row>
    <row r="30" spans="1:12" ht="81.75" customHeight="1">
      <c r="A30" s="11">
        <v>14</v>
      </c>
      <c r="B30" s="37" t="s">
        <v>38</v>
      </c>
      <c r="C30" s="26">
        <v>28422</v>
      </c>
      <c r="D30" s="26"/>
      <c r="E30" s="26"/>
      <c r="F30" s="26"/>
      <c r="G30" s="26">
        <v>28422</v>
      </c>
      <c r="H30" s="27">
        <v>28422</v>
      </c>
      <c r="I30" s="26"/>
      <c r="J30" s="26"/>
      <c r="K30" s="26"/>
      <c r="L30" s="26">
        <v>28422</v>
      </c>
    </row>
    <row r="31" spans="1:12" ht="12.75">
      <c r="A31" s="13" t="s">
        <v>12</v>
      </c>
      <c r="B31" s="14" t="s">
        <v>19</v>
      </c>
      <c r="C31" s="15">
        <f>C34+C37+C32</f>
        <v>8246228</v>
      </c>
      <c r="D31" s="15">
        <f aca="true" t="shared" si="1" ref="D31:K31">D34+D37</f>
        <v>97779</v>
      </c>
      <c r="E31" s="15">
        <f t="shared" si="1"/>
        <v>569063</v>
      </c>
      <c r="F31" s="15">
        <f t="shared" si="1"/>
        <v>4282998</v>
      </c>
      <c r="G31" s="15">
        <f>G34+G37</f>
        <v>2992744</v>
      </c>
      <c r="H31" s="15">
        <f>H34+H37</f>
        <v>2988819</v>
      </c>
      <c r="I31" s="15">
        <f>I34+I37+I32</f>
        <v>303644</v>
      </c>
      <c r="J31" s="15">
        <f t="shared" si="1"/>
        <v>3925</v>
      </c>
      <c r="K31" s="15">
        <f t="shared" si="1"/>
        <v>0</v>
      </c>
      <c r="L31" s="15">
        <f>L34+L37+L32</f>
        <v>8242303</v>
      </c>
    </row>
    <row r="32" spans="1:12" ht="23.25" customHeight="1">
      <c r="A32" s="28"/>
      <c r="B32" s="29" t="s">
        <v>45</v>
      </c>
      <c r="C32" s="30">
        <f>C33</f>
        <v>246000</v>
      </c>
      <c r="D32" s="30">
        <v>0</v>
      </c>
      <c r="E32" s="30">
        <f>E34</f>
        <v>0</v>
      </c>
      <c r="F32" s="30">
        <v>0</v>
      </c>
      <c r="G32" s="30">
        <v>0</v>
      </c>
      <c r="H32" s="31">
        <v>0</v>
      </c>
      <c r="I32" s="30">
        <v>246000</v>
      </c>
      <c r="J32" s="30">
        <v>0</v>
      </c>
      <c r="K32" s="30">
        <v>0</v>
      </c>
      <c r="L32" s="30">
        <f>246000</f>
        <v>246000</v>
      </c>
    </row>
    <row r="33" spans="1:12" ht="18.75" customHeight="1">
      <c r="A33" s="32">
        <v>15</v>
      </c>
      <c r="B33" s="36" t="s">
        <v>46</v>
      </c>
      <c r="C33" s="33">
        <v>246000</v>
      </c>
      <c r="D33" s="33"/>
      <c r="E33" s="33"/>
      <c r="F33" s="33"/>
      <c r="G33" s="33"/>
      <c r="H33" s="34"/>
      <c r="I33" s="33">
        <v>246000</v>
      </c>
      <c r="J33" s="33"/>
      <c r="K33" s="33"/>
      <c r="L33" s="33">
        <v>246000</v>
      </c>
    </row>
    <row r="34" spans="1:12" ht="30">
      <c r="A34" s="28"/>
      <c r="B34" s="29" t="s">
        <v>27</v>
      </c>
      <c r="C34" s="30">
        <f>C35+C36</f>
        <v>61569</v>
      </c>
      <c r="D34" s="30">
        <v>0</v>
      </c>
      <c r="E34" s="30">
        <f>E35</f>
        <v>0</v>
      </c>
      <c r="F34" s="30">
        <v>0</v>
      </c>
      <c r="G34" s="30">
        <v>3925</v>
      </c>
      <c r="H34" s="31">
        <v>0</v>
      </c>
      <c r="I34" s="30">
        <v>57644</v>
      </c>
      <c r="J34" s="30">
        <v>3925</v>
      </c>
      <c r="K34" s="30">
        <v>0</v>
      </c>
      <c r="L34" s="30">
        <f>L35+L36</f>
        <v>57644</v>
      </c>
    </row>
    <row r="35" spans="1:12" ht="47.25" customHeight="1">
      <c r="A35" s="32">
        <v>16</v>
      </c>
      <c r="B35" s="36" t="s">
        <v>37</v>
      </c>
      <c r="C35" s="33">
        <v>3925</v>
      </c>
      <c r="D35" s="33"/>
      <c r="E35" s="33">
        <v>0</v>
      </c>
      <c r="F35" s="33"/>
      <c r="G35" s="33">
        <v>3925</v>
      </c>
      <c r="H35" s="34"/>
      <c r="I35" s="33"/>
      <c r="J35" s="33">
        <v>3925</v>
      </c>
      <c r="K35" s="33"/>
      <c r="L35" s="33">
        <v>0</v>
      </c>
    </row>
    <row r="36" spans="1:12" ht="96" customHeight="1">
      <c r="A36" s="32">
        <v>17</v>
      </c>
      <c r="B36" s="36" t="s">
        <v>43</v>
      </c>
      <c r="C36" s="33">
        <v>57644</v>
      </c>
      <c r="D36" s="33"/>
      <c r="E36" s="33"/>
      <c r="F36" s="33"/>
      <c r="G36" s="33"/>
      <c r="H36" s="34"/>
      <c r="I36" s="33">
        <v>57644</v>
      </c>
      <c r="J36" s="33"/>
      <c r="K36" s="33"/>
      <c r="L36" s="33">
        <v>57644</v>
      </c>
    </row>
    <row r="37" spans="1:12" ht="30">
      <c r="A37" s="11"/>
      <c r="B37" s="35" t="s">
        <v>16</v>
      </c>
      <c r="C37" s="10">
        <f>C38+C39+C40</f>
        <v>7938659</v>
      </c>
      <c r="D37" s="10">
        <f>D38</f>
        <v>97779</v>
      </c>
      <c r="E37" s="10">
        <f>E39+E38</f>
        <v>569063</v>
      </c>
      <c r="F37" s="10">
        <f>F38+F39</f>
        <v>4282998</v>
      </c>
      <c r="G37" s="10">
        <f>G39+G40</f>
        <v>2988819</v>
      </c>
      <c r="H37" s="23">
        <f>H39+H40</f>
        <v>2988819</v>
      </c>
      <c r="I37" s="10">
        <f>0</f>
        <v>0</v>
      </c>
      <c r="J37" s="10">
        <f>0</f>
        <v>0</v>
      </c>
      <c r="K37" s="10">
        <f>0</f>
        <v>0</v>
      </c>
      <c r="L37" s="10">
        <f>L38+L39+L40</f>
        <v>7938659</v>
      </c>
    </row>
    <row r="38" spans="1:12" ht="47.25">
      <c r="A38" s="11">
        <v>18</v>
      </c>
      <c r="B38" s="37" t="s">
        <v>21</v>
      </c>
      <c r="C38" s="26">
        <v>4400333</v>
      </c>
      <c r="D38" s="26">
        <v>97779</v>
      </c>
      <c r="E38" s="26">
        <v>19556</v>
      </c>
      <c r="F38" s="26">
        <v>4282998</v>
      </c>
      <c r="G38" s="10"/>
      <c r="H38" s="23"/>
      <c r="I38" s="10"/>
      <c r="J38" s="10"/>
      <c r="K38" s="10"/>
      <c r="L38" s="26">
        <v>4400333</v>
      </c>
    </row>
    <row r="39" spans="1:12" ht="31.5">
      <c r="A39" s="11">
        <v>19</v>
      </c>
      <c r="B39" s="37" t="s">
        <v>30</v>
      </c>
      <c r="C39" s="26">
        <v>3297043</v>
      </c>
      <c r="D39" s="10"/>
      <c r="E39" s="26">
        <v>549507</v>
      </c>
      <c r="F39" s="26"/>
      <c r="G39" s="26">
        <v>2747536</v>
      </c>
      <c r="H39" s="27">
        <v>2747536</v>
      </c>
      <c r="I39" s="10"/>
      <c r="J39" s="10"/>
      <c r="K39" s="10"/>
      <c r="L39" s="26">
        <v>3297043</v>
      </c>
    </row>
    <row r="40" spans="1:12" ht="159" customHeight="1">
      <c r="A40" s="11">
        <v>20</v>
      </c>
      <c r="B40" s="36" t="s">
        <v>34</v>
      </c>
      <c r="C40" s="26">
        <v>241283</v>
      </c>
      <c r="D40" s="26"/>
      <c r="E40" s="26"/>
      <c r="F40" s="26"/>
      <c r="G40" s="26">
        <v>241283</v>
      </c>
      <c r="H40" s="27">
        <v>241283</v>
      </c>
      <c r="I40" s="26"/>
      <c r="J40" s="10"/>
      <c r="K40" s="10"/>
      <c r="L40" s="26">
        <v>241283</v>
      </c>
    </row>
  </sheetData>
  <sheetProtection/>
  <mergeCells count="12">
    <mergeCell ref="D8:I8"/>
    <mergeCell ref="J8:L8"/>
    <mergeCell ref="F9:F10"/>
    <mergeCell ref="G9:H9"/>
    <mergeCell ref="D9:D10"/>
    <mergeCell ref="E9:E10"/>
    <mergeCell ref="A1:L1"/>
    <mergeCell ref="A4:L4"/>
    <mergeCell ref="A5:L5"/>
    <mergeCell ref="A8:A10"/>
    <mergeCell ref="B8:B10"/>
    <mergeCell ref="C8:C10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Dragomir Dimitrov</cp:lastModifiedBy>
  <cp:lastPrinted>2024-01-18T07:56:45Z</cp:lastPrinted>
  <dcterms:created xsi:type="dcterms:W3CDTF">1996-10-14T23:33:28Z</dcterms:created>
  <dcterms:modified xsi:type="dcterms:W3CDTF">2024-01-18T08:07:09Z</dcterms:modified>
  <cp:category/>
  <cp:version/>
  <cp:contentType/>
  <cp:contentStatus/>
</cp:coreProperties>
</file>